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たいゆう\Documents\Dropbox\Dropbox\症例データ\132胎児治療AS\"/>
    </mc:Choice>
  </mc:AlternateContent>
  <bookViews>
    <workbookView xWindow="0" yWindow="0" windowWidth="20490" windowHeight="7770"/>
  </bookViews>
  <sheets>
    <sheet name="チェック表" sheetId="1" r:id="rId1"/>
    <sheet name="z値自動計算" sheetId="2" r:id="rId2"/>
  </sheets>
  <definedNames>
    <definedName name="Ao_annulus">z値自動計算!$H$5</definedName>
    <definedName name="LV_long">z値自動計算!$H$6</definedName>
    <definedName name="LV_short">z値自動計算!$H$7</definedName>
    <definedName name="MV_annulus">z値自動計算!$H$8</definedName>
    <definedName name="_xlnm.Print_Area" localSheetId="0">チェック表!$A$1:$E$47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2" l="1"/>
  <c r="H8" i="2" s="1"/>
  <c r="H23" i="1" s="1"/>
  <c r="G7" i="2"/>
  <c r="H7" i="2" s="1"/>
  <c r="H21" i="1" s="1"/>
  <c r="G6" i="2"/>
  <c r="H6" i="2" s="1"/>
  <c r="H18" i="1" s="1"/>
  <c r="G5" i="2"/>
  <c r="H5" i="2" s="1"/>
  <c r="H22" i="1" s="1"/>
  <c r="H20" i="1" l="1"/>
</calcChain>
</file>

<file path=xl/sharedStrings.xml><?xml version="1.0" encoding="utf-8"?>
<sst xmlns="http://schemas.openxmlformats.org/spreadsheetml/2006/main" count="86" uniqueCount="68">
  <si>
    <t>選択基準</t>
    <rPh sb="0" eb="4">
      <t>センタクキジュン</t>
    </rPh>
    <phoneticPr fontId="1"/>
  </si>
  <si>
    <t>除外基準</t>
    <rPh sb="0" eb="2">
      <t>ジョガイ</t>
    </rPh>
    <rPh sb="2" eb="4">
      <t>キジュン</t>
    </rPh>
    <phoneticPr fontId="1"/>
  </si>
  <si>
    <r>
      <t xml:space="preserve">3) </t>
    </r>
    <r>
      <rPr>
        <sz val="10"/>
        <color theme="1"/>
        <rFont val="ＭＳ Ｐ明朝"/>
        <family val="1"/>
        <charset val="128"/>
      </rPr>
      <t>大動脈弁狭窄症で、かつ左心室が小さくなっていない症例</t>
    </r>
    <rPh sb="3" eb="10">
      <t>ダイドウミャクベンキョウサクショウ</t>
    </rPh>
    <rPh sb="14" eb="17">
      <t>サシンシツ</t>
    </rPh>
    <rPh sb="18" eb="19">
      <t>チイ</t>
    </rPh>
    <rPh sb="27" eb="29">
      <t>ショウレイ</t>
    </rPh>
    <phoneticPr fontId="1"/>
  </si>
  <si>
    <r>
      <rPr>
        <sz val="10"/>
        <color theme="1"/>
        <rFont val="ＭＳ Ｐ明朝"/>
        <family val="1"/>
        <charset val="128"/>
      </rPr>
      <t>大動脈弁尖の可動性が不良である</t>
    </r>
  </si>
  <si>
    <r>
      <rPr>
        <sz val="10"/>
        <color theme="1"/>
        <rFont val="ＭＳ Ｐ明朝"/>
        <family val="1"/>
        <charset val="128"/>
      </rPr>
      <t>左室流出路狭窄がない、もしくは最小限である</t>
    </r>
  </si>
  <si>
    <r>
      <t xml:space="preserve">2. </t>
    </r>
    <r>
      <rPr>
        <sz val="10"/>
        <color theme="1"/>
        <rFont val="ＭＳ Ｐ明朝"/>
        <family val="1"/>
        <charset val="128"/>
      </rPr>
      <t>左室機能不全</t>
    </r>
    <rPh sb="3" eb="7">
      <t>サシツキノウ</t>
    </rPh>
    <rPh sb="7" eb="9">
      <t>フゼン</t>
    </rPh>
    <phoneticPr fontId="1"/>
  </si>
  <si>
    <r>
      <t>3. transverse arch</t>
    </r>
    <r>
      <rPr>
        <sz val="10"/>
        <color theme="1"/>
        <rFont val="ＭＳ Ｐ明朝"/>
        <family val="1"/>
        <charset val="128"/>
      </rPr>
      <t>血流が逆行性もしくは両方向性であること</t>
    </r>
    <rPh sb="18" eb="20">
      <t>ケツリュウ</t>
    </rPh>
    <rPh sb="21" eb="24">
      <t>ギャッコウセイ</t>
    </rPh>
    <rPh sb="28" eb="32">
      <t>リョウホウコウセイ</t>
    </rPh>
    <phoneticPr fontId="1"/>
  </si>
  <si>
    <r>
      <rPr>
        <sz val="10"/>
        <color theme="1"/>
        <rFont val="ＭＳ Ｐ明朝"/>
        <family val="1"/>
        <charset val="128"/>
      </rPr>
      <t>僧帽弁流入血流パターンが単相性であること</t>
    </r>
  </si>
  <si>
    <r>
      <rPr>
        <sz val="10"/>
        <color theme="1"/>
        <rFont val="ＭＳ Ｐ明朝"/>
        <family val="1"/>
        <charset val="128"/>
      </rPr>
      <t>肺静脈血流パターンが両方向性であること</t>
    </r>
  </si>
  <si>
    <r>
      <rPr>
        <sz val="10"/>
        <color theme="1"/>
        <rFont val="ＭＳ Ｐ明朝"/>
        <family val="1"/>
        <charset val="128"/>
      </rPr>
      <t>心房間血流が左右方向であること、または心房間交通が閉鎖していること</t>
    </r>
    <phoneticPr fontId="1"/>
  </si>
  <si>
    <r>
      <t xml:space="preserve">1) </t>
    </r>
    <r>
      <rPr>
        <sz val="10"/>
        <color theme="1"/>
        <rFont val="ＭＳ Ｐ明朝"/>
        <family val="1"/>
        <charset val="128"/>
      </rPr>
      <t>妊娠</t>
    </r>
    <r>
      <rPr>
        <sz val="10"/>
        <color theme="1"/>
        <rFont val="Times New Roman"/>
        <family val="1"/>
      </rPr>
      <t>22</t>
    </r>
    <r>
      <rPr>
        <sz val="10"/>
        <color theme="1"/>
        <rFont val="ＭＳ Ｐ明朝"/>
        <family val="1"/>
        <charset val="128"/>
      </rPr>
      <t>週</t>
    </r>
    <r>
      <rPr>
        <sz val="10"/>
        <color theme="1"/>
        <rFont val="Times New Roman"/>
        <family val="1"/>
      </rPr>
      <t>0</t>
    </r>
    <r>
      <rPr>
        <sz val="10"/>
        <color theme="1"/>
        <rFont val="ＭＳ Ｐ明朝"/>
        <family val="1"/>
        <charset val="128"/>
      </rPr>
      <t>日～</t>
    </r>
    <r>
      <rPr>
        <sz val="10"/>
        <color theme="1"/>
        <rFont val="Times New Roman"/>
        <family val="1"/>
      </rPr>
      <t>31</t>
    </r>
    <r>
      <rPr>
        <sz val="10"/>
        <color theme="1"/>
        <rFont val="ＭＳ Ｐ明朝"/>
        <family val="1"/>
        <charset val="128"/>
      </rPr>
      <t>週</t>
    </r>
    <r>
      <rPr>
        <sz val="10"/>
        <color theme="1"/>
        <rFont val="Times New Roman"/>
        <family val="1"/>
      </rPr>
      <t>6</t>
    </r>
    <r>
      <rPr>
        <sz val="10"/>
        <color theme="1"/>
        <rFont val="ＭＳ Ｐ明朝"/>
        <family val="1"/>
        <charset val="128"/>
      </rPr>
      <t>日</t>
    </r>
    <rPh sb="3" eb="5">
      <t>ニンシン</t>
    </rPh>
    <rPh sb="7" eb="8">
      <t>シュウ</t>
    </rPh>
    <rPh sb="9" eb="10">
      <t>ニチ</t>
    </rPh>
    <rPh sb="13" eb="14">
      <t>シュウ</t>
    </rPh>
    <rPh sb="15" eb="16">
      <t>ニチ</t>
    </rPh>
    <phoneticPr fontId="1"/>
  </si>
  <si>
    <r>
      <t xml:space="preserve">2) </t>
    </r>
    <r>
      <rPr>
        <sz val="10"/>
        <color theme="1"/>
        <rFont val="ＭＳ Ｐ明朝"/>
        <family val="1"/>
        <charset val="128"/>
      </rPr>
      <t>妊婦年齢</t>
    </r>
    <r>
      <rPr>
        <sz val="10"/>
        <color theme="1"/>
        <rFont val="Times New Roman"/>
        <family val="1"/>
      </rPr>
      <t xml:space="preserve"> 16</t>
    </r>
    <r>
      <rPr>
        <sz val="10"/>
        <color theme="1"/>
        <rFont val="ＭＳ Ｐ明朝"/>
        <family val="1"/>
        <charset val="128"/>
      </rPr>
      <t>歳以上</t>
    </r>
    <r>
      <rPr>
        <sz val="10"/>
        <color theme="1"/>
        <rFont val="Times New Roman"/>
        <family val="1"/>
      </rPr>
      <t xml:space="preserve"> 45</t>
    </r>
    <r>
      <rPr>
        <sz val="10"/>
        <color theme="1"/>
        <rFont val="ＭＳ Ｐ明朝"/>
        <family val="1"/>
        <charset val="128"/>
      </rPr>
      <t>歳未満</t>
    </r>
    <rPh sb="3" eb="5">
      <t>ニンプ</t>
    </rPh>
    <rPh sb="5" eb="7">
      <t>ネンレイ</t>
    </rPh>
    <rPh sb="10" eb="11">
      <t>サイ</t>
    </rPh>
    <rPh sb="11" eb="13">
      <t>イジョウ</t>
    </rPh>
    <rPh sb="16" eb="17">
      <t>サイ</t>
    </rPh>
    <rPh sb="17" eb="19">
      <t>ミマン</t>
    </rPh>
    <phoneticPr fontId="1"/>
  </si>
  <si>
    <r>
      <rPr>
        <sz val="10"/>
        <color theme="1"/>
        <rFont val="ＭＳ Ｐ明朝"/>
        <family val="1"/>
        <charset val="128"/>
      </rPr>
      <t>以下の</t>
    </r>
    <r>
      <rPr>
        <sz val="10"/>
        <color theme="1"/>
        <rFont val="Times New Roman"/>
        <family val="1"/>
      </rPr>
      <t>1</t>
    </r>
    <r>
      <rPr>
        <sz val="10"/>
        <color theme="1"/>
        <rFont val="ＭＳ Ｐ明朝"/>
        <family val="1"/>
        <charset val="128"/>
      </rPr>
      <t>～</t>
    </r>
    <r>
      <rPr>
        <sz val="10"/>
        <color theme="1"/>
        <rFont val="Times New Roman"/>
        <family val="1"/>
      </rPr>
      <t>5</t>
    </r>
    <r>
      <rPr>
        <sz val="10"/>
        <color theme="1"/>
        <rFont val="ＭＳ Ｐ明朝"/>
        <family val="1"/>
        <charset val="128"/>
      </rPr>
      <t>を全て満たすこと</t>
    </r>
    <rPh sb="0" eb="2">
      <t>イカ</t>
    </rPh>
    <rPh sb="7" eb="8">
      <t>スベ</t>
    </rPh>
    <rPh sb="9" eb="10">
      <t>ミ</t>
    </rPh>
    <phoneticPr fontId="1"/>
  </si>
  <si>
    <r>
      <t xml:space="preserve">1. </t>
    </r>
    <r>
      <rPr>
        <sz val="10"/>
        <color theme="1"/>
        <rFont val="ＭＳ Ｐ明朝"/>
        <family val="1"/>
        <charset val="128"/>
      </rPr>
      <t>大動脈弁狭窄</t>
    </r>
    <r>
      <rPr>
        <sz val="10"/>
        <color theme="1"/>
        <rFont val="Times New Roman"/>
        <family val="1"/>
      </rPr>
      <t xml:space="preserve"> (</t>
    </r>
    <r>
      <rPr>
        <sz val="10"/>
        <color theme="1"/>
        <rFont val="ＭＳ Ｐ明朝"/>
        <family val="1"/>
        <charset val="128"/>
      </rPr>
      <t>以下の全てを含むこと</t>
    </r>
    <r>
      <rPr>
        <sz val="10"/>
        <color theme="1"/>
        <rFont val="Times New Roman"/>
        <family val="1"/>
      </rPr>
      <t>)</t>
    </r>
    <rPh sb="3" eb="7">
      <t>ダイドウミャクベン</t>
    </rPh>
    <rPh sb="7" eb="9">
      <t>キョウサク</t>
    </rPh>
    <rPh sb="11" eb="13">
      <t>イカ</t>
    </rPh>
    <rPh sb="14" eb="15">
      <t>スベ</t>
    </rPh>
    <rPh sb="17" eb="18">
      <t>フク</t>
    </rPh>
    <phoneticPr fontId="1"/>
  </si>
  <si>
    <r>
      <rPr>
        <sz val="10"/>
        <color theme="1"/>
        <rFont val="ＭＳ Ｐ明朝"/>
        <family val="1"/>
        <charset val="128"/>
      </rPr>
      <t>大動脈弁輪径より小さい順行性の</t>
    </r>
    <r>
      <rPr>
        <sz val="10"/>
        <color theme="1"/>
        <rFont val="Times New Roman"/>
        <family val="1"/>
      </rPr>
      <t>jet</t>
    </r>
    <r>
      <rPr>
        <sz val="10"/>
        <color theme="1"/>
        <rFont val="ＭＳ Ｐ明朝"/>
        <family val="1"/>
        <charset val="128"/>
      </rPr>
      <t>状のカラードップラー血流を認める</t>
    </r>
  </si>
  <si>
    <r>
      <rPr>
        <sz val="10"/>
        <color theme="1"/>
        <rFont val="ＭＳ Ｐ明朝"/>
        <family val="1"/>
        <charset val="128"/>
      </rPr>
      <t>または、以下のうち</t>
    </r>
    <r>
      <rPr>
        <sz val="10"/>
        <color theme="1"/>
        <rFont val="Times New Roman"/>
        <family val="1"/>
      </rPr>
      <t>2</t>
    </r>
    <r>
      <rPr>
        <sz val="10"/>
        <color theme="1"/>
        <rFont val="ＭＳ Ｐ明朝"/>
        <family val="1"/>
        <charset val="128"/>
      </rPr>
      <t>項目を満たすこと</t>
    </r>
    <rPh sb="4" eb="6">
      <t>イカ</t>
    </rPh>
    <rPh sb="10" eb="12">
      <t>コウモク</t>
    </rPh>
    <rPh sb="13" eb="14">
      <t>ミ</t>
    </rPh>
    <phoneticPr fontId="1"/>
  </si>
  <si>
    <r>
      <t xml:space="preserve">4. </t>
    </r>
    <r>
      <rPr>
        <sz val="10"/>
        <color theme="1"/>
        <rFont val="ＭＳ Ｐ明朝"/>
        <family val="1"/>
        <charset val="128"/>
      </rPr>
      <t>左室長軸長</t>
    </r>
    <r>
      <rPr>
        <sz val="10"/>
        <color theme="1"/>
        <rFont val="Times New Roman"/>
        <family val="1"/>
      </rPr>
      <t xml:space="preserve"> z </t>
    </r>
    <r>
      <rPr>
        <sz val="10"/>
        <color theme="1"/>
        <rFont val="ＭＳ Ｐ明朝"/>
        <family val="1"/>
        <charset val="128"/>
      </rPr>
      <t>＞</t>
    </r>
    <r>
      <rPr>
        <sz val="10"/>
        <color theme="1"/>
        <rFont val="Times New Roman"/>
        <family val="1"/>
      </rPr>
      <t xml:space="preserve"> -2</t>
    </r>
    <r>
      <rPr>
        <sz val="10"/>
        <color theme="1"/>
        <rFont val="ＭＳ Ｐ明朝"/>
        <family val="1"/>
        <charset val="128"/>
      </rPr>
      <t>であること</t>
    </r>
    <rPh sb="3" eb="8">
      <t>サシツチョウジクチョウ</t>
    </rPh>
    <phoneticPr fontId="1"/>
  </si>
  <si>
    <r>
      <t xml:space="preserve">4) </t>
    </r>
    <r>
      <rPr>
        <sz val="10"/>
        <color theme="1"/>
        <rFont val="ＭＳ Ｐ明朝"/>
        <family val="1"/>
        <charset val="128"/>
      </rPr>
      <t>当該疾患以外の重篤な胎児奇形（染色体異常、致死的疾患）がない</t>
    </r>
    <phoneticPr fontId="1"/>
  </si>
  <si>
    <r>
      <t xml:space="preserve">6) </t>
    </r>
    <r>
      <rPr>
        <sz val="10"/>
        <color theme="1"/>
        <rFont val="ＭＳ Ｐ明朝"/>
        <family val="1"/>
        <charset val="128"/>
      </rPr>
      <t>性器出血がない</t>
    </r>
    <phoneticPr fontId="1"/>
  </si>
  <si>
    <r>
      <t xml:space="preserve">7) </t>
    </r>
    <r>
      <rPr>
        <sz val="10"/>
        <color theme="1"/>
        <rFont val="ＭＳ Ｐ明朝"/>
        <family val="1"/>
        <charset val="128"/>
      </rPr>
      <t>破水していない</t>
    </r>
    <phoneticPr fontId="1"/>
  </si>
  <si>
    <r>
      <t xml:space="preserve">9) </t>
    </r>
    <r>
      <rPr>
        <sz val="10"/>
        <color theme="1"/>
        <rFont val="ＭＳ Ｐ明朝"/>
        <family val="1"/>
        <charset val="128"/>
      </rPr>
      <t>妊婦と配偶者の同意が得られている</t>
    </r>
    <phoneticPr fontId="1"/>
  </si>
  <si>
    <r>
      <t xml:space="preserve">8) </t>
    </r>
    <r>
      <rPr>
        <sz val="10"/>
        <color theme="1"/>
        <rFont val="ＭＳ Ｐ明朝"/>
        <family val="1"/>
        <charset val="128"/>
      </rPr>
      <t>子宮頚管長が</t>
    </r>
    <r>
      <rPr>
        <sz val="10"/>
        <color theme="1"/>
        <rFont val="Times New Roman"/>
        <family val="1"/>
      </rPr>
      <t>20 mm</t>
    </r>
    <r>
      <rPr>
        <sz val="10"/>
        <color theme="1"/>
        <rFont val="ＭＳ Ｐ明朝"/>
        <family val="1"/>
        <charset val="128"/>
      </rPr>
      <t>以上である</t>
    </r>
    <phoneticPr fontId="1"/>
  </si>
  <si>
    <r>
      <t xml:space="preserve">5) </t>
    </r>
    <r>
      <rPr>
        <sz val="10"/>
        <color theme="1"/>
        <rFont val="ＭＳ Ｐ明朝"/>
        <family val="1"/>
        <charset val="128"/>
      </rPr>
      <t>母体は妊娠高血圧症候群</t>
    </r>
    <r>
      <rPr>
        <sz val="10"/>
        <color theme="1"/>
        <rFont val="Times New Roman"/>
        <family val="1"/>
      </rPr>
      <t xml:space="preserve"> (Pregnancy-induced hypertension; PIH) </t>
    </r>
    <r>
      <rPr>
        <sz val="10"/>
        <color theme="1"/>
        <rFont val="ＭＳ Ｐ明朝"/>
        <family val="1"/>
        <charset val="128"/>
      </rPr>
      <t>がない</t>
    </r>
    <phoneticPr fontId="1"/>
  </si>
  <si>
    <r>
      <t xml:space="preserve">5. Threshold score </t>
    </r>
    <r>
      <rPr>
        <sz val="10"/>
        <color theme="1"/>
        <rFont val="ＭＳ Ｐ明朝"/>
        <family val="1"/>
        <charset val="128"/>
      </rPr>
      <t>≧</t>
    </r>
    <r>
      <rPr>
        <sz val="10"/>
        <color theme="1"/>
        <rFont val="Times New Roman"/>
        <family val="1"/>
      </rPr>
      <t xml:space="preserve"> 4</t>
    </r>
    <r>
      <rPr>
        <sz val="10"/>
        <color theme="1"/>
        <rFont val="ＭＳ Ｐ明朝"/>
        <family val="1"/>
        <charset val="128"/>
      </rPr>
      <t>点であること</t>
    </r>
    <rPh sb="22" eb="23">
      <t>テン</t>
    </rPh>
    <phoneticPr fontId="1"/>
  </si>
  <si>
    <r>
      <rPr>
        <sz val="10"/>
        <color theme="1"/>
        <rFont val="ＭＳ Ｐ明朝"/>
        <family val="1"/>
        <charset val="128"/>
      </rPr>
      <t>左室長軸長　</t>
    </r>
    <r>
      <rPr>
        <sz val="10"/>
        <color theme="1"/>
        <rFont val="Times New Roman"/>
        <family val="1"/>
      </rPr>
      <t>z &gt; 0 (1</t>
    </r>
    <r>
      <rPr>
        <sz val="10"/>
        <color theme="1"/>
        <rFont val="ＭＳ Ｐ明朝"/>
        <family val="1"/>
        <charset val="128"/>
      </rPr>
      <t>点</t>
    </r>
    <r>
      <rPr>
        <sz val="10"/>
        <color theme="1"/>
        <rFont val="Times New Roman"/>
        <family val="1"/>
      </rPr>
      <t>)</t>
    </r>
    <rPh sb="14" eb="15">
      <t>テン</t>
    </rPh>
    <phoneticPr fontId="1"/>
  </si>
  <si>
    <r>
      <rPr>
        <sz val="10"/>
        <color theme="1"/>
        <rFont val="ＭＳ Ｐ明朝"/>
        <family val="1"/>
        <charset val="128"/>
      </rPr>
      <t>左室短軸長　</t>
    </r>
    <r>
      <rPr>
        <sz val="10"/>
        <color theme="1"/>
        <rFont val="Times New Roman"/>
        <family val="1"/>
      </rPr>
      <t>z &gt; 0 (1</t>
    </r>
    <r>
      <rPr>
        <sz val="10"/>
        <color theme="1"/>
        <rFont val="ＭＳ Ｐ明朝"/>
        <family val="1"/>
        <charset val="128"/>
      </rPr>
      <t>点</t>
    </r>
    <r>
      <rPr>
        <sz val="10"/>
        <color theme="1"/>
        <rFont val="Times New Roman"/>
        <family val="1"/>
      </rPr>
      <t>)</t>
    </r>
    <rPh sb="14" eb="15">
      <t>テン</t>
    </rPh>
    <phoneticPr fontId="1"/>
  </si>
  <si>
    <r>
      <rPr>
        <sz val="10"/>
        <color theme="1"/>
        <rFont val="ＭＳ Ｐ明朝"/>
        <family val="1"/>
        <charset val="128"/>
      </rPr>
      <t>大動脈弁輪径　</t>
    </r>
    <r>
      <rPr>
        <sz val="10"/>
        <color theme="1"/>
        <rFont val="Times New Roman"/>
        <family val="1"/>
      </rPr>
      <t>z &gt; -3.5 (1</t>
    </r>
    <r>
      <rPr>
        <sz val="10"/>
        <color theme="1"/>
        <rFont val="ＭＳ Ｐ明朝"/>
        <family val="1"/>
        <charset val="128"/>
      </rPr>
      <t>点</t>
    </r>
    <r>
      <rPr>
        <sz val="10"/>
        <color theme="1"/>
        <rFont val="Times New Roman"/>
        <family val="1"/>
      </rPr>
      <t>)</t>
    </r>
    <r>
      <rPr>
        <sz val="10"/>
        <color theme="1"/>
        <rFont val="ＭＳ Ｐ明朝"/>
        <family val="1"/>
        <charset val="128"/>
      </rPr>
      <t>　</t>
    </r>
    <r>
      <rPr>
        <sz val="10"/>
        <color theme="1"/>
        <rFont val="Times New Roman"/>
        <family val="1"/>
      </rPr>
      <t xml:space="preserve">     </t>
    </r>
    <rPh sb="18" eb="19">
      <t>テン</t>
    </rPh>
    <phoneticPr fontId="1"/>
  </si>
  <si>
    <r>
      <rPr>
        <sz val="10"/>
        <color theme="1"/>
        <rFont val="ＭＳ Ｐ明朝"/>
        <family val="1"/>
        <charset val="128"/>
      </rPr>
      <t>僧帽弁輪径</t>
    </r>
    <r>
      <rPr>
        <sz val="10"/>
        <color theme="1"/>
        <rFont val="Times New Roman"/>
        <family val="1"/>
      </rPr>
      <t xml:space="preserve">  z &gt;- 2 (1</t>
    </r>
    <r>
      <rPr>
        <sz val="10"/>
        <color theme="1"/>
        <rFont val="ＭＳ Ｐ明朝"/>
        <family val="1"/>
        <charset val="128"/>
      </rPr>
      <t>点</t>
    </r>
    <r>
      <rPr>
        <sz val="10"/>
        <color theme="1"/>
        <rFont val="Times New Roman"/>
        <family val="1"/>
      </rPr>
      <t>)</t>
    </r>
    <rPh sb="16" eb="17">
      <t>テン</t>
    </rPh>
    <phoneticPr fontId="1"/>
  </si>
  <si>
    <r>
      <rPr>
        <sz val="10"/>
        <color theme="1"/>
        <rFont val="ＭＳ Ｐ明朝"/>
        <family val="1"/>
        <charset val="128"/>
      </rPr>
      <t>僧帽弁逆流または大動脈流出路最大収縮期圧較差　≧</t>
    </r>
    <r>
      <rPr>
        <sz val="10"/>
        <color theme="1"/>
        <rFont val="Times New Roman"/>
        <family val="1"/>
      </rPr>
      <t>20 mmHg (1</t>
    </r>
    <r>
      <rPr>
        <sz val="10"/>
        <color theme="1"/>
        <rFont val="ＭＳ Ｐ明朝"/>
        <family val="1"/>
        <charset val="128"/>
      </rPr>
      <t>点</t>
    </r>
    <r>
      <rPr>
        <sz val="10"/>
        <color theme="1"/>
        <rFont val="Times New Roman"/>
        <family val="1"/>
      </rPr>
      <t>)</t>
    </r>
    <rPh sb="34" eb="35">
      <t>テン</t>
    </rPh>
    <phoneticPr fontId="1"/>
  </si>
  <si>
    <r>
      <t>3) </t>
    </r>
    <r>
      <rPr>
        <sz val="10"/>
        <color theme="1"/>
        <rFont val="ＭＳ Ｐ明朝"/>
        <family val="1"/>
        <charset val="128"/>
      </rPr>
      <t>精神病または精神症状を合併しており、試験への参加が困難と判断される</t>
    </r>
    <phoneticPr fontId="1"/>
  </si>
  <si>
    <r>
      <t>2) HIV</t>
    </r>
    <r>
      <rPr>
        <sz val="10"/>
        <color theme="1"/>
        <rFont val="ＭＳ Ｐ明朝"/>
        <family val="1"/>
        <charset val="128"/>
      </rPr>
      <t>抗体陽性、</t>
    </r>
    <r>
      <rPr>
        <sz val="10"/>
        <color theme="1"/>
        <rFont val="Times New Roman"/>
        <family val="1"/>
      </rPr>
      <t>HCV</t>
    </r>
    <r>
      <rPr>
        <sz val="10"/>
        <color theme="1"/>
        <rFont val="ＭＳ Ｐ明朝"/>
        <family val="1"/>
        <charset val="128"/>
      </rPr>
      <t>抗体陽性、</t>
    </r>
    <r>
      <rPr>
        <sz val="10"/>
        <color theme="1"/>
        <rFont val="Times New Roman"/>
        <family val="1"/>
      </rPr>
      <t>HBe</t>
    </r>
    <r>
      <rPr>
        <sz val="10"/>
        <color theme="1"/>
        <rFont val="ＭＳ Ｐ明朝"/>
        <family val="1"/>
        <charset val="128"/>
      </rPr>
      <t>抗原陽性のいずれかがある</t>
    </r>
    <phoneticPr fontId="1"/>
  </si>
  <si>
    <r>
      <t xml:space="preserve">5) </t>
    </r>
    <r>
      <rPr>
        <sz val="10"/>
        <color theme="1"/>
        <rFont val="ＭＳ Ｐ明朝"/>
        <family val="1"/>
        <charset val="128"/>
      </rPr>
      <t>多胎妊娠</t>
    </r>
    <phoneticPr fontId="1"/>
  </si>
  <si>
    <r>
      <t xml:space="preserve">1) </t>
    </r>
    <r>
      <rPr>
        <sz val="10"/>
        <color theme="1"/>
        <rFont val="ＭＳ Ｐ明朝"/>
        <family val="1"/>
        <charset val="128"/>
      </rPr>
      <t>治療を要する感染症を有する</t>
    </r>
    <r>
      <rPr>
        <sz val="10"/>
        <color theme="1"/>
        <rFont val="Times New Roman"/>
        <family val="1"/>
      </rPr>
      <t xml:space="preserve"> </t>
    </r>
    <r>
      <rPr>
        <sz val="10"/>
        <color theme="1"/>
        <rFont val="ＭＳ Ｐ明朝"/>
        <family val="1"/>
        <charset val="128"/>
      </rPr>
      <t>（治療には外用剤塗布は含めない）</t>
    </r>
    <phoneticPr fontId="1"/>
  </si>
  <si>
    <r>
      <t xml:space="preserve">6) </t>
    </r>
    <r>
      <rPr>
        <sz val="10"/>
        <color theme="1"/>
        <rFont val="ＭＳ Ｐ明朝"/>
        <family val="1"/>
        <charset val="128"/>
      </rPr>
      <t>母体肥満</t>
    </r>
    <r>
      <rPr>
        <sz val="10"/>
        <color theme="1"/>
        <rFont val="Times New Roman"/>
        <family val="1"/>
      </rPr>
      <t xml:space="preserve"> (BMI 35</t>
    </r>
    <r>
      <rPr>
        <sz val="10"/>
        <color theme="1"/>
        <rFont val="ＭＳ Ｐ明朝"/>
        <family val="1"/>
        <charset val="128"/>
      </rPr>
      <t>以上</t>
    </r>
    <r>
      <rPr>
        <sz val="10"/>
        <color theme="1"/>
        <rFont val="Times New Roman"/>
        <family val="1"/>
      </rPr>
      <t>)</t>
    </r>
    <phoneticPr fontId="1"/>
  </si>
  <si>
    <t>胎児治療適応基準チェック表　【紹介施設用】</t>
    <rPh sb="0" eb="4">
      <t>タイジチリョウ</t>
    </rPh>
    <rPh sb="4" eb="6">
      <t>テキオウ</t>
    </rPh>
    <rPh sb="6" eb="8">
      <t>キジュン</t>
    </rPh>
    <rPh sb="12" eb="13">
      <t>ヒョウ</t>
    </rPh>
    <rPh sb="15" eb="17">
      <t>ショウカイ</t>
    </rPh>
    <rPh sb="17" eb="19">
      <t>シセツ</t>
    </rPh>
    <rPh sb="19" eb="20">
      <t>ヨウ</t>
    </rPh>
    <phoneticPr fontId="1"/>
  </si>
  <si>
    <t>cm</t>
    <phoneticPr fontId="1"/>
  </si>
  <si>
    <t>cm</t>
    <phoneticPr fontId="1"/>
  </si>
  <si>
    <t>cm</t>
    <phoneticPr fontId="1"/>
  </si>
  <si>
    <t>□</t>
    <phoneticPr fontId="1"/>
  </si>
  <si>
    <t>□</t>
    <phoneticPr fontId="1"/>
  </si>
  <si>
    <t>□</t>
    <phoneticPr fontId="1"/>
  </si>
  <si>
    <t>□</t>
    <phoneticPr fontId="1"/>
  </si>
  <si>
    <r>
      <rPr>
        <sz val="11"/>
        <color theme="1"/>
        <rFont val="ＭＳ Ｐゴシック"/>
        <family val="2"/>
        <charset val="128"/>
      </rPr>
      <t>在胎週数</t>
    </r>
    <rPh sb="0" eb="2">
      <t>ザイタイ</t>
    </rPh>
    <rPh sb="2" eb="4">
      <t>シュウスウ</t>
    </rPh>
    <phoneticPr fontId="1"/>
  </si>
  <si>
    <r>
      <rPr>
        <sz val="11"/>
        <color theme="1"/>
        <rFont val="ＭＳ Ｐゴシック"/>
        <family val="2"/>
        <charset val="128"/>
      </rPr>
      <t>週</t>
    </r>
    <rPh sb="0" eb="1">
      <t>シュウ</t>
    </rPh>
    <phoneticPr fontId="1"/>
  </si>
  <si>
    <r>
      <rPr>
        <sz val="11"/>
        <color theme="1"/>
        <rFont val="ＭＳ Ｐゴシック"/>
        <family val="2"/>
        <charset val="128"/>
      </rPr>
      <t>日</t>
    </r>
    <rPh sb="0" eb="1">
      <t>ニチ</t>
    </rPh>
    <phoneticPr fontId="1"/>
  </si>
  <si>
    <r>
      <rPr>
        <sz val="11"/>
        <color theme="1"/>
        <rFont val="ＭＳ Ｐゴシック"/>
        <family val="2"/>
        <charset val="128"/>
      </rPr>
      <t>計測値</t>
    </r>
    <rPh sb="0" eb="3">
      <t>ケイソクチ</t>
    </rPh>
    <phoneticPr fontId="1"/>
  </si>
  <si>
    <r>
      <rPr>
        <sz val="11"/>
        <color theme="1"/>
        <rFont val="ＭＳ Ｐゴシック"/>
        <family val="2"/>
        <charset val="128"/>
      </rPr>
      <t>基準値</t>
    </r>
    <rPh sb="0" eb="3">
      <t>キジュンチ</t>
    </rPh>
    <phoneticPr fontId="1"/>
  </si>
  <si>
    <r>
      <t>z</t>
    </r>
    <r>
      <rPr>
        <sz val="11"/>
        <color theme="1"/>
        <rFont val="ＭＳ Ｐゴシック"/>
        <family val="2"/>
        <charset val="128"/>
      </rPr>
      <t>値</t>
    </r>
    <rPh sb="1" eb="2">
      <t>チ</t>
    </rPh>
    <phoneticPr fontId="1"/>
  </si>
  <si>
    <r>
      <rPr>
        <sz val="11"/>
        <color theme="1"/>
        <rFont val="ＭＳ Ｐゴシック"/>
        <family val="2"/>
        <charset val="128"/>
      </rPr>
      <t>①大動脈弁輪径</t>
    </r>
    <rPh sb="1" eb="7">
      <t>ダイドウミャクベンリンケイ</t>
    </rPh>
    <phoneticPr fontId="1"/>
  </si>
  <si>
    <r>
      <rPr>
        <sz val="11"/>
        <color theme="1"/>
        <rFont val="ＭＳ Ｐゴシック"/>
        <family val="2"/>
        <charset val="128"/>
      </rPr>
      <t>②左室長軸長</t>
    </r>
    <rPh sb="1" eb="6">
      <t>サシツチョウジクチョウ</t>
    </rPh>
    <phoneticPr fontId="1"/>
  </si>
  <si>
    <r>
      <rPr>
        <sz val="11"/>
        <color theme="1"/>
        <rFont val="ＭＳ Ｐゴシック"/>
        <family val="2"/>
        <charset val="128"/>
      </rPr>
      <t>③左室短軸長</t>
    </r>
    <rPh sb="1" eb="3">
      <t>サシツ</t>
    </rPh>
    <rPh sb="3" eb="5">
      <t>タンジク</t>
    </rPh>
    <rPh sb="5" eb="6">
      <t>ナガ</t>
    </rPh>
    <phoneticPr fontId="1"/>
  </si>
  <si>
    <r>
      <rPr>
        <sz val="11"/>
        <color theme="1"/>
        <rFont val="ＭＳ Ｐゴシック"/>
        <family val="2"/>
        <charset val="128"/>
      </rPr>
      <t>④僧帽弁輪径</t>
    </r>
    <rPh sb="1" eb="4">
      <t>ソウボウベン</t>
    </rPh>
    <rPh sb="4" eb="6">
      <t>リンケイ</t>
    </rPh>
    <phoneticPr fontId="1"/>
  </si>
  <si>
    <r>
      <rPr>
        <sz val="10"/>
        <color theme="1"/>
        <rFont val="ＭＳ Ｐ明朝"/>
        <family val="1"/>
        <charset val="128"/>
      </rPr>
      <t>出典</t>
    </r>
    <r>
      <rPr>
        <sz val="10"/>
        <color theme="1"/>
        <rFont val="Times New Roman"/>
        <family val="1"/>
      </rPr>
      <t>: Circulation 2009;120:1482</t>
    </r>
    <rPh sb="0" eb="2">
      <t>シュッテン</t>
    </rPh>
    <phoneticPr fontId="1"/>
  </si>
  <si>
    <r>
      <rPr>
        <sz val="10"/>
        <color theme="1"/>
        <rFont val="ＭＳ Ｐ明朝"/>
        <family val="1"/>
        <charset val="128"/>
      </rPr>
      <t>単位が</t>
    </r>
    <r>
      <rPr>
        <sz val="10"/>
        <color theme="1"/>
        <rFont val="Times New Roman"/>
        <family val="1"/>
      </rPr>
      <t xml:space="preserve"> cm </t>
    </r>
    <r>
      <rPr>
        <sz val="10"/>
        <color theme="1"/>
        <rFont val="ＭＳ Ｐ明朝"/>
        <family val="1"/>
        <charset val="128"/>
      </rPr>
      <t>ですのでご注意下さい</t>
    </r>
    <rPh sb="0" eb="2">
      <t>タンイ</t>
    </rPh>
    <rPh sb="12" eb="14">
      <t>チュウイ</t>
    </rPh>
    <rPh sb="14" eb="15">
      <t>クダ</t>
    </rPh>
    <phoneticPr fontId="1"/>
  </si>
  <si>
    <r>
      <rPr>
        <sz val="10"/>
        <color theme="1"/>
        <rFont val="ＭＳ Ｐ明朝"/>
        <family val="1"/>
        <charset val="128"/>
      </rPr>
      <t>左室長軸長</t>
    </r>
    <r>
      <rPr>
        <sz val="10"/>
        <color theme="1"/>
        <rFont val="Times New Roman"/>
        <family val="1"/>
      </rPr>
      <t>z=</t>
    </r>
    <rPh sb="0" eb="5">
      <t>サシツチョウジクチョウ</t>
    </rPh>
    <phoneticPr fontId="1"/>
  </si>
  <si>
    <r>
      <rPr>
        <sz val="10"/>
        <color theme="1"/>
        <rFont val="ＭＳ Ｐ明朝"/>
        <family val="1"/>
        <charset val="128"/>
      </rPr>
      <t>左室短軸長</t>
    </r>
    <r>
      <rPr>
        <sz val="10"/>
        <color theme="1"/>
        <rFont val="Times New Roman"/>
        <family val="1"/>
      </rPr>
      <t>z=</t>
    </r>
    <rPh sb="0" eb="2">
      <t>サシツ</t>
    </rPh>
    <rPh sb="2" eb="4">
      <t>タンジク</t>
    </rPh>
    <rPh sb="4" eb="5">
      <t>ナガ</t>
    </rPh>
    <phoneticPr fontId="1"/>
  </si>
  <si>
    <r>
      <rPr>
        <sz val="10"/>
        <color theme="1"/>
        <rFont val="ＭＳ Ｐ明朝"/>
        <family val="1"/>
        <charset val="128"/>
      </rPr>
      <t>大動脈弁輪径</t>
    </r>
    <r>
      <rPr>
        <sz val="10"/>
        <color theme="1"/>
        <rFont val="Times New Roman"/>
        <family val="1"/>
      </rPr>
      <t>z=</t>
    </r>
    <rPh sb="0" eb="6">
      <t>ダイドウミャクベンリンケイ</t>
    </rPh>
    <phoneticPr fontId="1"/>
  </si>
  <si>
    <r>
      <rPr>
        <sz val="10"/>
        <color theme="1"/>
        <rFont val="ＭＳ Ｐ明朝"/>
        <family val="1"/>
        <charset val="128"/>
      </rPr>
      <t>僧帽弁輪径</t>
    </r>
    <r>
      <rPr>
        <sz val="10"/>
        <color theme="1"/>
        <rFont val="Times New Roman"/>
        <family val="1"/>
      </rPr>
      <t>z=</t>
    </r>
    <rPh sb="0" eb="3">
      <t>ソウボウベン</t>
    </rPh>
    <rPh sb="3" eb="5">
      <t>リンケイ</t>
    </rPh>
    <phoneticPr fontId="1"/>
  </si>
  <si>
    <t>↓</t>
    <phoneticPr fontId="1"/>
  </si>
  <si>
    <r>
      <t>z</t>
    </r>
    <r>
      <rPr>
        <sz val="10"/>
        <color theme="1"/>
        <rFont val="ＭＳ Ｐ明朝"/>
        <family val="1"/>
        <charset val="128"/>
      </rPr>
      <t>値自動計算シートで算出した値が表示されます</t>
    </r>
    <rPh sb="1" eb="2">
      <t>チ</t>
    </rPh>
    <rPh sb="2" eb="4">
      <t>ジドウ</t>
    </rPh>
    <rPh sb="4" eb="6">
      <t>ケイサン</t>
    </rPh>
    <rPh sb="10" eb="12">
      <t>サンシュツ</t>
    </rPh>
    <rPh sb="14" eb="15">
      <t>アタイ</t>
    </rPh>
    <rPh sb="16" eb="18">
      <t>ヒョウジ</t>
    </rPh>
    <phoneticPr fontId="1"/>
  </si>
  <si>
    <r>
      <t>4) </t>
    </r>
    <r>
      <rPr>
        <sz val="10"/>
        <color theme="1"/>
        <rFont val="ＭＳ Ｐ明朝"/>
        <family val="1"/>
        <charset val="128"/>
      </rPr>
      <t>母体の全身状態が</t>
    </r>
    <r>
      <rPr>
        <sz val="10"/>
        <color theme="1"/>
        <rFont val="Times New Roman"/>
        <family val="1"/>
      </rPr>
      <t>ASA Physical Status Classification(</t>
    </r>
    <r>
      <rPr>
        <sz val="10"/>
        <color theme="1"/>
        <rFont val="ＭＳ Ｐ明朝"/>
        <family val="1"/>
        <charset val="128"/>
      </rPr>
      <t>注</t>
    </r>
    <r>
      <rPr>
        <sz val="10"/>
        <color theme="1"/>
        <rFont val="Times New Roman"/>
        <family val="1"/>
      </rPr>
      <t>1)</t>
    </r>
    <r>
      <rPr>
        <sz val="10"/>
        <color theme="1"/>
        <rFont val="ＭＳ Ｐ明朝"/>
        <family val="1"/>
        <charset val="128"/>
      </rPr>
      <t>で</t>
    </r>
    <r>
      <rPr>
        <sz val="10"/>
        <color theme="1"/>
        <rFont val="Times New Roman"/>
        <family val="1"/>
      </rPr>
      <t>Class 3</t>
    </r>
    <r>
      <rPr>
        <sz val="10"/>
        <color theme="1"/>
        <rFont val="ＭＳ Ｐ明朝"/>
        <family val="1"/>
        <charset val="128"/>
      </rPr>
      <t>以上である</t>
    </r>
    <rPh sb="46" eb="47">
      <t>チュウ</t>
    </rPh>
    <phoneticPr fontId="1"/>
  </si>
  <si>
    <r>
      <rPr>
        <sz val="10"/>
        <color theme="1"/>
        <rFont val="ＭＳ Ｐゴシック"/>
        <family val="2"/>
        <charset val="128"/>
      </rPr>
      <t>注</t>
    </r>
    <r>
      <rPr>
        <sz val="10"/>
        <color theme="1"/>
        <rFont val="Times New Roman"/>
        <family val="1"/>
      </rPr>
      <t>1) ASA Physical Status Classification</t>
    </r>
    <rPh sb="0" eb="1">
      <t>チュウ</t>
    </rPh>
    <phoneticPr fontId="1"/>
  </si>
  <si>
    <r>
      <t>Class 1</t>
    </r>
    <r>
      <rPr>
        <sz val="9"/>
        <color theme="1"/>
        <rFont val="ＭＳ Ｐ明朝"/>
        <family val="1"/>
        <charset val="128"/>
      </rPr>
      <t>：器質的、生理的、生化学的あるいは精神的な異常がない。手術の対象となる疾患は局在的あって、全身的（系統的）な障害を惹き起こさないもの。</t>
    </r>
  </si>
  <si>
    <r>
      <t>Class 2</t>
    </r>
    <r>
      <rPr>
        <sz val="9"/>
        <color theme="1"/>
        <rFont val="ＭＳ Ｐ明朝"/>
        <family val="1"/>
        <charset val="128"/>
      </rPr>
      <t>：軽度～中等度の系統的な障害がある。その原因としては外科的治療の対象となった疾患または、それ以外の病態生理学的な原因によるもの。</t>
    </r>
  </si>
  <si>
    <r>
      <t>Class 3</t>
    </r>
    <r>
      <rPr>
        <sz val="9"/>
        <color theme="1"/>
        <rFont val="ＭＳ Ｐ明朝"/>
        <family val="1"/>
        <charset val="128"/>
      </rPr>
      <t>：重症の系統的疾患があるもの。この場合、系統的な障害を起こす原因は何であっても良いしはっきりした障害の程度を決められない場合も差し支えない。</t>
    </r>
  </si>
  <si>
    <r>
      <t>Class 4</t>
    </r>
    <r>
      <rPr>
        <sz val="9"/>
        <color theme="1"/>
        <rFont val="ＭＳ Ｐ明朝"/>
        <family val="1"/>
        <charset val="128"/>
      </rPr>
      <t>：それによって生命が脅かされつつあるような高度の系統的疾患があって、手術をしたからといって、その病変を治療できるとは限らないもの。</t>
    </r>
  </si>
  <si>
    <r>
      <t>Class 5</t>
    </r>
    <r>
      <rPr>
        <sz val="9"/>
        <color theme="1"/>
        <rFont val="ＭＳ Ｐ明朝"/>
        <family val="1"/>
        <charset val="128"/>
      </rPr>
      <t>：瀕死の状態の患者で助かる可能性は少ないが、手術をしなければならないもの。</t>
    </r>
  </si>
  <si>
    <r>
      <t>Class 6</t>
    </r>
    <r>
      <rPr>
        <sz val="9"/>
        <color theme="1"/>
        <rFont val="ＭＳ Ｐ明朝"/>
        <family val="1"/>
        <charset val="128"/>
      </rPr>
      <t>：脳死患者</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</si>
</sst>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1" x14ac:knownFonts="1">
    <font>
      <sz val="11"/>
      <color theme="1"/>
      <name val="ＭＳ Ｐゴシック"/>
      <family val="2"/>
      <charset val="128"/>
      <scheme val="minor"/>
    </font>
    <font>
      <sz val="6"/>
      <name val="ＭＳ Ｐゴシック"/>
      <family val="2"/>
      <charset val="128"/>
      <scheme val="minor"/>
    </font>
    <font>
      <sz val="10"/>
      <color theme="1"/>
      <name val="Times New Roman"/>
      <family val="1"/>
    </font>
    <font>
      <sz val="10"/>
      <color theme="1"/>
      <name val="ＭＳ Ｐ明朝"/>
      <family val="1"/>
      <charset val="128"/>
    </font>
    <font>
      <sz val="9"/>
      <color theme="1"/>
      <name val="Times New Roman"/>
      <family val="1"/>
    </font>
    <font>
      <sz val="9"/>
      <color theme="1"/>
      <name val="ＭＳ Ｐ明朝"/>
      <family val="1"/>
      <charset val="128"/>
    </font>
    <font>
      <sz val="10"/>
      <color theme="1"/>
      <name val="ＭＳ Ｐゴシック"/>
      <family val="2"/>
      <charset val="128"/>
    </font>
    <font>
      <sz val="11"/>
      <color theme="1"/>
      <name val="ＭＳ Ｐゴシック"/>
      <family val="2"/>
      <charset val="128"/>
    </font>
    <font>
      <sz val="11"/>
      <color theme="1"/>
      <name val="Times New Roman"/>
      <family val="1"/>
    </font>
    <font>
      <sz val="12"/>
      <color theme="0"/>
      <name val="ＭＳ Ｐゴシック"/>
      <family val="2"/>
      <charset val="128"/>
      <scheme val="minor"/>
    </font>
    <font>
      <sz val="12"/>
      <color theme="0"/>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2" tint="-9.9948118533890809E-2"/>
        <bgColor indexed="64"/>
      </patternFill>
    </fill>
    <fill>
      <patternFill patternType="solid">
        <fgColor theme="1"/>
        <bgColor indexed="64"/>
      </patternFill>
    </fill>
    <fill>
      <patternFill patternType="solid">
        <fgColor theme="2" tint="-9.9978637043366805E-2"/>
        <bgColor indexed="64"/>
      </patternFill>
    </fill>
  </fills>
  <borders count="27">
    <border>
      <left/>
      <right/>
      <top/>
      <bottom/>
      <diagonal/>
    </border>
    <border>
      <left style="medium">
        <color theme="8" tint="-0.24994659260841701"/>
      </left>
      <right/>
      <top/>
      <bottom/>
      <diagonal/>
    </border>
    <border>
      <left/>
      <right style="medium">
        <color theme="8" tint="-0.24994659260841701"/>
      </right>
      <top/>
      <bottom/>
      <diagonal/>
    </border>
    <border>
      <left style="medium">
        <color theme="8" tint="-0.24994659260841701"/>
      </left>
      <right/>
      <top style="medium">
        <color theme="8" tint="-0.24994659260841701"/>
      </top>
      <bottom style="medium">
        <color theme="8" tint="-0.24994659260841701"/>
      </bottom>
      <diagonal/>
    </border>
    <border>
      <left/>
      <right/>
      <top style="medium">
        <color theme="8" tint="-0.24994659260841701"/>
      </top>
      <bottom style="medium">
        <color theme="8" tint="-0.24994659260841701"/>
      </bottom>
      <diagonal/>
    </border>
    <border>
      <left/>
      <right style="medium">
        <color theme="8" tint="-0.24994659260841701"/>
      </right>
      <top style="medium">
        <color theme="8" tint="-0.24994659260841701"/>
      </top>
      <bottom style="medium">
        <color theme="8" tint="-0.24994659260841701"/>
      </bottom>
      <diagonal/>
    </border>
    <border>
      <left style="medium">
        <color theme="8" tint="-0.24994659260841701"/>
      </left>
      <right/>
      <top/>
      <bottom style="hair">
        <color theme="8" tint="-0.24994659260841701"/>
      </bottom>
      <diagonal/>
    </border>
    <border>
      <left/>
      <right/>
      <top/>
      <bottom style="hair">
        <color theme="8" tint="-0.24994659260841701"/>
      </bottom>
      <diagonal/>
    </border>
    <border>
      <left/>
      <right style="medium">
        <color theme="8" tint="-0.24994659260841701"/>
      </right>
      <top/>
      <bottom style="hair">
        <color theme="8" tint="-0.24994659260841701"/>
      </bottom>
      <diagonal/>
    </border>
    <border>
      <left style="medium">
        <color theme="8" tint="-0.24994659260841701"/>
      </left>
      <right/>
      <top style="hair">
        <color theme="8" tint="-0.24994659260841701"/>
      </top>
      <bottom style="hair">
        <color theme="8" tint="-0.24994659260841701"/>
      </bottom>
      <diagonal/>
    </border>
    <border>
      <left/>
      <right/>
      <top style="hair">
        <color theme="8" tint="-0.24994659260841701"/>
      </top>
      <bottom style="hair">
        <color theme="8" tint="-0.24994659260841701"/>
      </bottom>
      <diagonal/>
    </border>
    <border>
      <left/>
      <right style="medium">
        <color theme="8" tint="-0.24994659260841701"/>
      </right>
      <top style="hair">
        <color theme="8" tint="-0.24994659260841701"/>
      </top>
      <bottom style="hair">
        <color theme="8" tint="-0.24994659260841701"/>
      </bottom>
      <diagonal/>
    </border>
    <border>
      <left style="medium">
        <color theme="8" tint="-0.24994659260841701"/>
      </left>
      <right/>
      <top style="hair">
        <color theme="8" tint="-0.24994659260841701"/>
      </top>
      <bottom style="medium">
        <color theme="8" tint="-0.24994659260841701"/>
      </bottom>
      <diagonal/>
    </border>
    <border>
      <left/>
      <right/>
      <top style="hair">
        <color theme="8" tint="-0.24994659260841701"/>
      </top>
      <bottom style="medium">
        <color theme="8" tint="-0.24994659260841701"/>
      </bottom>
      <diagonal/>
    </border>
    <border>
      <left/>
      <right style="medium">
        <color theme="8" tint="-0.24994659260841701"/>
      </right>
      <top style="hair">
        <color theme="8" tint="-0.24994659260841701"/>
      </top>
      <bottom style="medium">
        <color theme="8" tint="-0.2499465926084170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56">
    <xf numFmtId="0" fontId="0" fillId="0" borderId="0" xfId="0">
      <alignment vertical="center"/>
    </xf>
    <xf numFmtId="0" fontId="2" fillId="0" borderId="0" xfId="0" applyFont="1">
      <alignment vertical="center"/>
    </xf>
    <xf numFmtId="0" fontId="8" fillId="0" borderId="0" xfId="0" applyFont="1">
      <alignment vertical="center"/>
    </xf>
    <xf numFmtId="0" fontId="8" fillId="2" borderId="1" xfId="0" applyFont="1" applyFill="1" applyBorder="1">
      <alignment vertical="center"/>
    </xf>
    <xf numFmtId="0" fontId="8" fillId="2" borderId="0" xfId="0" applyFont="1" applyFill="1" applyBorder="1">
      <alignment vertical="center"/>
    </xf>
    <xf numFmtId="0" fontId="8" fillId="2" borderId="2" xfId="0" applyFont="1" applyFill="1" applyBorder="1">
      <alignment vertical="center"/>
    </xf>
    <xf numFmtId="0" fontId="8" fillId="2" borderId="3" xfId="0" applyFont="1" applyFill="1" applyBorder="1" applyAlignment="1">
      <alignment horizontal="right" vertical="center"/>
    </xf>
    <xf numFmtId="0" fontId="8" fillId="2" borderId="4" xfId="0" applyFont="1" applyFill="1" applyBorder="1">
      <alignment vertical="center"/>
    </xf>
    <xf numFmtId="0" fontId="8"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9" xfId="0" applyFont="1" applyFill="1" applyBorder="1" applyAlignment="1">
      <alignment horizontal="left" vertical="center"/>
    </xf>
    <xf numFmtId="0" fontId="8" fillId="2" borderId="10" xfId="0" applyFont="1" applyFill="1" applyBorder="1">
      <alignment vertical="center"/>
    </xf>
    <xf numFmtId="0" fontId="8" fillId="2" borderId="12" xfId="0" applyFont="1" applyFill="1" applyBorder="1" applyAlignment="1">
      <alignment horizontal="left" vertical="center"/>
    </xf>
    <xf numFmtId="0" fontId="8" fillId="2" borderId="13" xfId="0" applyFont="1" applyFill="1" applyBorder="1">
      <alignment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176" fontId="8" fillId="2" borderId="10" xfId="0" applyNumberFormat="1" applyFont="1" applyFill="1" applyBorder="1" applyAlignment="1">
      <alignment horizontal="center" vertical="center"/>
    </xf>
    <xf numFmtId="176" fontId="8" fillId="2" borderId="11" xfId="0" applyNumberFormat="1" applyFont="1" applyFill="1" applyBorder="1" applyAlignment="1">
      <alignment horizontal="center" vertical="center"/>
    </xf>
    <xf numFmtId="176" fontId="8" fillId="2" borderId="13" xfId="0" applyNumberFormat="1" applyFont="1" applyFill="1" applyBorder="1" applyAlignment="1">
      <alignment horizontal="center" vertical="center"/>
    </xf>
    <xf numFmtId="176" fontId="8" fillId="2" borderId="14" xfId="0" applyNumberFormat="1" applyFont="1" applyFill="1" applyBorder="1" applyAlignment="1">
      <alignment horizontal="center" vertical="center"/>
    </xf>
    <xf numFmtId="0" fontId="8" fillId="0" borderId="10" xfId="0" applyFont="1" applyBorder="1" applyProtection="1">
      <alignment vertical="center"/>
      <protection locked="0"/>
    </xf>
    <xf numFmtId="0" fontId="8" fillId="0" borderId="13" xfId="0" applyFont="1" applyBorder="1" applyProtection="1">
      <alignment vertical="center"/>
      <protection locked="0"/>
    </xf>
    <xf numFmtId="0" fontId="8" fillId="0" borderId="4" xfId="0" applyFont="1" applyBorder="1" applyProtection="1">
      <alignment vertical="center"/>
      <protection locked="0"/>
    </xf>
    <xf numFmtId="0" fontId="2" fillId="0" borderId="0" xfId="0" applyFont="1" applyAlignment="1">
      <alignment horizontal="right" vertical="center"/>
    </xf>
    <xf numFmtId="0" fontId="2" fillId="0" borderId="15" xfId="0" applyFont="1" applyBorder="1" applyAlignment="1">
      <alignment horizontal="right" vertical="center"/>
    </xf>
    <xf numFmtId="0" fontId="2" fillId="0" borderId="16" xfId="0" applyFont="1" applyBorder="1">
      <alignment vertical="center"/>
    </xf>
    <xf numFmtId="176" fontId="2" fillId="0" borderId="16" xfId="0" applyNumberFormat="1" applyFont="1" applyBorder="1">
      <alignment vertical="center"/>
    </xf>
    <xf numFmtId="0" fontId="0" fillId="0" borderId="18" xfId="0" applyBorder="1">
      <alignment vertical="center"/>
    </xf>
    <xf numFmtId="0" fontId="0" fillId="0" borderId="20" xfId="0" applyBorder="1">
      <alignment vertical="center"/>
    </xf>
    <xf numFmtId="0" fontId="0" fillId="0" borderId="0" xfId="0" applyBorder="1">
      <alignment vertical="center"/>
    </xf>
    <xf numFmtId="0" fontId="2" fillId="0" borderId="21" xfId="0" applyFont="1" applyBorder="1">
      <alignment vertical="center"/>
    </xf>
    <xf numFmtId="0" fontId="2" fillId="0" borderId="21" xfId="0" applyFont="1" applyBorder="1" applyAlignment="1">
      <alignment horizontal="left" vertical="center" indent="1"/>
    </xf>
    <xf numFmtId="0" fontId="2" fillId="0" borderId="21" xfId="0" applyFont="1" applyBorder="1" applyAlignment="1">
      <alignment horizontal="left" vertical="center" indent="2"/>
    </xf>
    <xf numFmtId="0" fontId="2" fillId="0" borderId="21" xfId="0" applyFont="1" applyBorder="1" applyAlignment="1">
      <alignment horizontal="left" vertical="center" indent="3"/>
    </xf>
    <xf numFmtId="0" fontId="2" fillId="0" borderId="21" xfId="0" applyFont="1" applyBorder="1" applyAlignment="1">
      <alignment horizontal="left" vertical="center" indent="4"/>
    </xf>
    <xf numFmtId="0" fontId="0" fillId="0" borderId="22" xfId="0" applyBorder="1">
      <alignment vertical="center"/>
    </xf>
    <xf numFmtId="0" fontId="0" fillId="0" borderId="15" xfId="0" applyBorder="1">
      <alignment vertical="center"/>
    </xf>
    <xf numFmtId="0" fontId="0" fillId="0" borderId="17" xfId="0" applyBorder="1">
      <alignment vertical="center"/>
    </xf>
    <xf numFmtId="0" fontId="2" fillId="0" borderId="16" xfId="0" applyFont="1" applyBorder="1" applyAlignment="1">
      <alignment horizontal="left" vertical="center"/>
    </xf>
    <xf numFmtId="0" fontId="2" fillId="0" borderId="16" xfId="0" applyFont="1" applyBorder="1" applyAlignment="1">
      <alignment horizontal="justify" vertical="center"/>
    </xf>
    <xf numFmtId="0" fontId="2" fillId="0" borderId="19" xfId="0" applyFont="1" applyBorder="1" applyAlignment="1">
      <alignment horizontal="left" vertical="center" indent="2"/>
    </xf>
    <xf numFmtId="0" fontId="2" fillId="0" borderId="23" xfId="0" applyFont="1" applyBorder="1" applyAlignment="1">
      <alignment horizontal="left" vertical="center" indent="4"/>
    </xf>
    <xf numFmtId="0" fontId="2" fillId="0" borderId="23" xfId="0" applyFont="1" applyBorder="1" applyAlignment="1">
      <alignment horizontal="left" vertical="center" indent="3"/>
    </xf>
    <xf numFmtId="0" fontId="2" fillId="0" borderId="16" xfId="0" applyFont="1" applyBorder="1" applyAlignment="1">
      <alignment horizontal="left" vertical="center" indent="2"/>
    </xf>
    <xf numFmtId="0" fontId="2" fillId="0" borderId="25" xfId="0" applyFont="1" applyBorder="1" applyAlignment="1">
      <alignment horizontal="justify" vertical="center"/>
    </xf>
    <xf numFmtId="0" fontId="4" fillId="0" borderId="26" xfId="0" applyFont="1" applyBorder="1" applyAlignment="1">
      <alignment horizontal="justify" vertical="center"/>
    </xf>
    <xf numFmtId="0" fontId="4" fillId="0" borderId="24" xfId="0" applyFont="1" applyBorder="1" applyAlignment="1">
      <alignment horizontal="justify" vertical="center"/>
    </xf>
    <xf numFmtId="0" fontId="9" fillId="4" borderId="0" xfId="0" applyFont="1" applyFill="1" applyBorder="1" applyAlignment="1">
      <alignment horizontal="left" vertical="center"/>
    </xf>
    <xf numFmtId="0" fontId="10" fillId="4" borderId="0" xfId="0" applyFont="1" applyFill="1" applyBorder="1" applyAlignment="1">
      <alignment horizontal="left" vertical="center"/>
    </xf>
    <xf numFmtId="0" fontId="0" fillId="3" borderId="15" xfId="0" applyFill="1" applyBorder="1" applyAlignment="1">
      <alignment horizontal="left" vertical="center"/>
    </xf>
    <xf numFmtId="0" fontId="0" fillId="3" borderId="17" xfId="0" applyFill="1" applyBorder="1" applyAlignment="1">
      <alignment horizontal="left" vertical="center"/>
    </xf>
    <xf numFmtId="0" fontId="0" fillId="3" borderId="16" xfId="0" applyFill="1" applyBorder="1" applyAlignment="1">
      <alignment horizontal="left" vertical="center"/>
    </xf>
    <xf numFmtId="0" fontId="0" fillId="5" borderId="15" xfId="0" applyFill="1" applyBorder="1" applyAlignment="1">
      <alignment horizontal="left" vertical="center"/>
    </xf>
    <xf numFmtId="0" fontId="0" fillId="5" borderId="17" xfId="0" applyFill="1" applyBorder="1" applyAlignment="1">
      <alignment horizontal="left" vertical="center"/>
    </xf>
    <xf numFmtId="0" fontId="0" fillId="5" borderId="16"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13045</xdr:colOff>
      <xdr:row>9</xdr:row>
      <xdr:rowOff>13597</xdr:rowOff>
    </xdr:from>
    <xdr:to>
      <xdr:col>10</xdr:col>
      <xdr:colOff>657225</xdr:colOff>
      <xdr:row>33</xdr:row>
      <xdr:rowOff>9525</xdr:rowOff>
    </xdr:to>
    <xdr:grpSp>
      <xdr:nvGrpSpPr>
        <xdr:cNvPr id="10" name="グループ化 9"/>
        <xdr:cNvGrpSpPr/>
      </xdr:nvGrpSpPr>
      <xdr:grpSpPr>
        <a:xfrm>
          <a:off x="298795" y="1728097"/>
          <a:ext cx="5406680" cy="4110728"/>
          <a:chOff x="298795" y="1709047"/>
          <a:chExt cx="5406680" cy="4110728"/>
        </a:xfrm>
      </xdr:grpSpPr>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8795" y="1709047"/>
            <a:ext cx="5406680" cy="4110728"/>
          </a:xfrm>
          <a:prstGeom prst="rect">
            <a:avLst/>
          </a:prstGeom>
        </xdr:spPr>
      </xdr:pic>
      <xdr:sp macro="" textlink="">
        <xdr:nvSpPr>
          <xdr:cNvPr id="4" name="テキスト ボックス 3"/>
          <xdr:cNvSpPr txBox="1"/>
        </xdr:nvSpPr>
        <xdr:spPr>
          <a:xfrm>
            <a:off x="1800225" y="4581525"/>
            <a:ext cx="333375" cy="219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sp macro="" textlink="">
        <xdr:nvSpPr>
          <xdr:cNvPr id="5" name="テキスト ボックス 4"/>
          <xdr:cNvSpPr txBox="1"/>
        </xdr:nvSpPr>
        <xdr:spPr>
          <a:xfrm>
            <a:off x="3162300" y="4333875"/>
            <a:ext cx="333375" cy="219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grpSp>
    <xdr:clientData/>
  </xdr:twoCellAnchor>
  <xdr:twoCellAnchor>
    <xdr:from>
      <xdr:col>10</xdr:col>
      <xdr:colOff>646766</xdr:colOff>
      <xdr:row>9</xdr:row>
      <xdr:rowOff>76200</xdr:rowOff>
    </xdr:from>
    <xdr:to>
      <xdr:col>18</xdr:col>
      <xdr:colOff>677309</xdr:colOff>
      <xdr:row>33</xdr:row>
      <xdr:rowOff>0</xdr:rowOff>
    </xdr:to>
    <xdr:grpSp>
      <xdr:nvGrpSpPr>
        <xdr:cNvPr id="9" name="グループ化 8"/>
        <xdr:cNvGrpSpPr/>
      </xdr:nvGrpSpPr>
      <xdr:grpSpPr>
        <a:xfrm>
          <a:off x="5695016" y="1790700"/>
          <a:ext cx="5516943" cy="4038600"/>
          <a:chOff x="5333066" y="1752600"/>
          <a:chExt cx="5516943" cy="4038600"/>
        </a:xfrm>
      </xdr:grpSpPr>
      <xdr:pic>
        <xdr:nvPicPr>
          <xdr:cNvPr id="2" name="図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33066" y="1752600"/>
            <a:ext cx="5516943" cy="4038600"/>
          </a:xfrm>
          <a:prstGeom prst="rect">
            <a:avLst/>
          </a:prstGeom>
        </xdr:spPr>
      </xdr:pic>
      <xdr:sp macro="" textlink="">
        <xdr:nvSpPr>
          <xdr:cNvPr id="6" name="テキスト ボックス 5"/>
          <xdr:cNvSpPr txBox="1"/>
        </xdr:nvSpPr>
        <xdr:spPr>
          <a:xfrm>
            <a:off x="6210300" y="3829050"/>
            <a:ext cx="333375" cy="219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sp macro="" textlink="">
        <xdr:nvSpPr>
          <xdr:cNvPr id="7" name="テキスト ボックス 6"/>
          <xdr:cNvSpPr txBox="1"/>
        </xdr:nvSpPr>
        <xdr:spPr>
          <a:xfrm>
            <a:off x="6219825" y="3152775"/>
            <a:ext cx="333375" cy="219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p>
        </xdr:txBody>
      </xdr:sp>
      <xdr:sp macro="" textlink="">
        <xdr:nvSpPr>
          <xdr:cNvPr id="8" name="テキスト ボックス 7"/>
          <xdr:cNvSpPr txBox="1"/>
        </xdr:nvSpPr>
        <xdr:spPr>
          <a:xfrm>
            <a:off x="6238875" y="3562350"/>
            <a:ext cx="333375" cy="219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③</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tabSelected="1" workbookViewId="0">
      <selection activeCell="I9" sqref="I9"/>
    </sheetView>
  </sheetViews>
  <sheetFormatPr defaultRowHeight="13.5" x14ac:dyDescent="0.15"/>
  <cols>
    <col min="1" max="1" width="4" customWidth="1"/>
    <col min="2" max="2" width="2.875" customWidth="1"/>
    <col min="3" max="3" width="2.5" customWidth="1"/>
    <col min="4" max="4" width="65.5" customWidth="1"/>
    <col min="5" max="6" width="1.625" customWidth="1"/>
    <col min="7" max="7" width="12.625" style="1" customWidth="1"/>
    <col min="8" max="8" width="5.5" customWidth="1"/>
  </cols>
  <sheetData>
    <row r="1" spans="1:7" ht="21.75" customHeight="1" x14ac:dyDescent="0.15">
      <c r="A1" s="48" t="s">
        <v>34</v>
      </c>
      <c r="B1" s="49"/>
      <c r="C1" s="49"/>
      <c r="D1" s="49"/>
    </row>
    <row r="3" spans="1:7" x14ac:dyDescent="0.15">
      <c r="B3" s="50" t="s">
        <v>0</v>
      </c>
      <c r="C3" s="51"/>
      <c r="D3" s="52"/>
    </row>
    <row r="4" spans="1:7" x14ac:dyDescent="0.15">
      <c r="B4" s="37" t="s">
        <v>38</v>
      </c>
      <c r="C4" s="38"/>
      <c r="D4" s="26" t="s">
        <v>10</v>
      </c>
    </row>
    <row r="5" spans="1:7" x14ac:dyDescent="0.15">
      <c r="B5" s="37" t="s">
        <v>38</v>
      </c>
      <c r="C5" s="38"/>
      <c r="D5" s="26" t="s">
        <v>11</v>
      </c>
    </row>
    <row r="6" spans="1:7" x14ac:dyDescent="0.15">
      <c r="B6" s="29" t="s">
        <v>39</v>
      </c>
      <c r="C6" s="30"/>
      <c r="D6" s="31" t="s">
        <v>2</v>
      </c>
    </row>
    <row r="7" spans="1:7" x14ac:dyDescent="0.15">
      <c r="B7" s="29"/>
      <c r="C7" s="30"/>
      <c r="D7" s="32" t="s">
        <v>12</v>
      </c>
    </row>
    <row r="8" spans="1:7" x14ac:dyDescent="0.15">
      <c r="B8" s="29"/>
      <c r="C8" s="28" t="s">
        <v>38</v>
      </c>
      <c r="D8" s="41" t="s">
        <v>13</v>
      </c>
    </row>
    <row r="9" spans="1:7" x14ac:dyDescent="0.15">
      <c r="B9" s="29"/>
      <c r="C9" s="29"/>
      <c r="D9" s="34" t="s">
        <v>3</v>
      </c>
    </row>
    <row r="10" spans="1:7" x14ac:dyDescent="0.15">
      <c r="B10" s="29"/>
      <c r="C10" s="29"/>
      <c r="D10" s="34" t="s">
        <v>14</v>
      </c>
    </row>
    <row r="11" spans="1:7" x14ac:dyDescent="0.15">
      <c r="B11" s="29"/>
      <c r="C11" s="36"/>
      <c r="D11" s="43" t="s">
        <v>4</v>
      </c>
    </row>
    <row r="12" spans="1:7" x14ac:dyDescent="0.15">
      <c r="B12" s="29"/>
      <c r="C12" s="37" t="s">
        <v>38</v>
      </c>
      <c r="D12" s="44" t="s">
        <v>5</v>
      </c>
    </row>
    <row r="13" spans="1:7" x14ac:dyDescent="0.15">
      <c r="B13" s="29"/>
      <c r="C13" s="29" t="s">
        <v>38</v>
      </c>
      <c r="D13" s="33" t="s">
        <v>6</v>
      </c>
    </row>
    <row r="14" spans="1:7" x14ac:dyDescent="0.15">
      <c r="B14" s="29"/>
      <c r="C14" s="29"/>
      <c r="D14" s="34" t="s">
        <v>15</v>
      </c>
    </row>
    <row r="15" spans="1:7" x14ac:dyDescent="0.15">
      <c r="B15" s="29"/>
      <c r="C15" s="29"/>
      <c r="D15" s="35" t="s">
        <v>7</v>
      </c>
    </row>
    <row r="16" spans="1:7" x14ac:dyDescent="0.15">
      <c r="B16" s="29"/>
      <c r="C16" s="29"/>
      <c r="D16" s="35" t="s">
        <v>9</v>
      </c>
      <c r="G16" s="1" t="s">
        <v>59</v>
      </c>
    </row>
    <row r="17" spans="2:8" x14ac:dyDescent="0.15">
      <c r="B17" s="29"/>
      <c r="C17" s="29"/>
      <c r="D17" s="35" t="s">
        <v>8</v>
      </c>
      <c r="H17" t="s">
        <v>58</v>
      </c>
    </row>
    <row r="18" spans="2:8" x14ac:dyDescent="0.15">
      <c r="B18" s="29"/>
      <c r="C18" s="37" t="s">
        <v>39</v>
      </c>
      <c r="D18" s="44" t="s">
        <v>16</v>
      </c>
      <c r="G18" s="25" t="s">
        <v>54</v>
      </c>
      <c r="H18" s="27" t="str">
        <f>LV_long</f>
        <v/>
      </c>
    </row>
    <row r="19" spans="2:8" x14ac:dyDescent="0.15">
      <c r="B19" s="29"/>
      <c r="C19" s="29" t="s">
        <v>38</v>
      </c>
      <c r="D19" s="33" t="s">
        <v>23</v>
      </c>
      <c r="G19" s="24"/>
      <c r="H19" s="1"/>
    </row>
    <row r="20" spans="2:8" x14ac:dyDescent="0.15">
      <c r="B20" s="29"/>
      <c r="C20" s="29"/>
      <c r="D20" s="35" t="s">
        <v>24</v>
      </c>
      <c r="G20" s="25" t="s">
        <v>54</v>
      </c>
      <c r="H20" s="27" t="str">
        <f>LV_long</f>
        <v/>
      </c>
    </row>
    <row r="21" spans="2:8" x14ac:dyDescent="0.15">
      <c r="B21" s="29"/>
      <c r="C21" s="29"/>
      <c r="D21" s="35" t="s">
        <v>25</v>
      </c>
      <c r="G21" s="25" t="s">
        <v>55</v>
      </c>
      <c r="H21" s="27" t="str">
        <f>LV_short</f>
        <v/>
      </c>
    </row>
    <row r="22" spans="2:8" x14ac:dyDescent="0.15">
      <c r="B22" s="29"/>
      <c r="C22" s="29"/>
      <c r="D22" s="35" t="s">
        <v>26</v>
      </c>
      <c r="G22" s="25" t="s">
        <v>56</v>
      </c>
      <c r="H22" s="27" t="str">
        <f>Ao_annulus</f>
        <v/>
      </c>
    </row>
    <row r="23" spans="2:8" x14ac:dyDescent="0.15">
      <c r="B23" s="29"/>
      <c r="C23" s="29"/>
      <c r="D23" s="35" t="s">
        <v>27</v>
      </c>
      <c r="G23" s="25" t="s">
        <v>57</v>
      </c>
      <c r="H23" s="27" t="str">
        <f>MV_annulus</f>
        <v/>
      </c>
    </row>
    <row r="24" spans="2:8" x14ac:dyDescent="0.15">
      <c r="B24" s="29"/>
      <c r="C24" s="36"/>
      <c r="D24" s="42" t="s">
        <v>28</v>
      </c>
    </row>
    <row r="25" spans="2:8" x14ac:dyDescent="0.15">
      <c r="B25" s="37" t="s">
        <v>38</v>
      </c>
      <c r="C25" s="38"/>
      <c r="D25" s="39" t="s">
        <v>17</v>
      </c>
    </row>
    <row r="26" spans="2:8" ht="13.5" customHeight="1" x14ac:dyDescent="0.15">
      <c r="B26" s="37" t="s">
        <v>40</v>
      </c>
      <c r="C26" s="38"/>
      <c r="D26" s="40" t="s">
        <v>22</v>
      </c>
    </row>
    <row r="27" spans="2:8" x14ac:dyDescent="0.15">
      <c r="B27" s="37" t="s">
        <v>38</v>
      </c>
      <c r="C27" s="38"/>
      <c r="D27" s="40" t="s">
        <v>18</v>
      </c>
    </row>
    <row r="28" spans="2:8" x14ac:dyDescent="0.15">
      <c r="B28" s="37" t="s">
        <v>41</v>
      </c>
      <c r="C28" s="38"/>
      <c r="D28" s="40" t="s">
        <v>19</v>
      </c>
    </row>
    <row r="29" spans="2:8" x14ac:dyDescent="0.15">
      <c r="B29" s="37" t="s">
        <v>40</v>
      </c>
      <c r="C29" s="38"/>
      <c r="D29" s="40" t="s">
        <v>21</v>
      </c>
    </row>
    <row r="30" spans="2:8" x14ac:dyDescent="0.15">
      <c r="B30" s="37" t="s">
        <v>38</v>
      </c>
      <c r="C30" s="38"/>
      <c r="D30" s="40" t="s">
        <v>20</v>
      </c>
    </row>
    <row r="31" spans="2:8" x14ac:dyDescent="0.15">
      <c r="D31" s="1"/>
    </row>
    <row r="32" spans="2:8" x14ac:dyDescent="0.15">
      <c r="B32" s="53" t="s">
        <v>1</v>
      </c>
      <c r="C32" s="54"/>
      <c r="D32" s="55"/>
    </row>
    <row r="33" spans="2:4" x14ac:dyDescent="0.15">
      <c r="B33" s="37" t="s">
        <v>39</v>
      </c>
      <c r="C33" s="38"/>
      <c r="D33" s="40" t="s">
        <v>32</v>
      </c>
    </row>
    <row r="34" spans="2:4" x14ac:dyDescent="0.15">
      <c r="B34" s="37" t="s">
        <v>38</v>
      </c>
      <c r="C34" s="38"/>
      <c r="D34" s="40" t="s">
        <v>30</v>
      </c>
    </row>
    <row r="35" spans="2:4" x14ac:dyDescent="0.15">
      <c r="B35" s="37" t="s">
        <v>39</v>
      </c>
      <c r="C35" s="38"/>
      <c r="D35" s="40" t="s">
        <v>29</v>
      </c>
    </row>
    <row r="36" spans="2:4" x14ac:dyDescent="0.15">
      <c r="B36" s="37" t="s">
        <v>38</v>
      </c>
      <c r="C36" s="38"/>
      <c r="D36" s="40" t="s">
        <v>60</v>
      </c>
    </row>
    <row r="37" spans="2:4" x14ac:dyDescent="0.15">
      <c r="B37" s="37" t="s">
        <v>39</v>
      </c>
      <c r="C37" s="38"/>
      <c r="D37" s="40" t="s">
        <v>31</v>
      </c>
    </row>
    <row r="38" spans="2:4" x14ac:dyDescent="0.15">
      <c r="B38" s="37" t="s">
        <v>38</v>
      </c>
      <c r="C38" s="38"/>
      <c r="D38" s="40" t="s">
        <v>33</v>
      </c>
    </row>
    <row r="40" spans="2:4" x14ac:dyDescent="0.15">
      <c r="D40" s="45" t="s">
        <v>61</v>
      </c>
    </row>
    <row r="41" spans="2:4" ht="25.5" customHeight="1" x14ac:dyDescent="0.15">
      <c r="D41" s="46" t="s">
        <v>62</v>
      </c>
    </row>
    <row r="42" spans="2:4" ht="27.75" customHeight="1" x14ac:dyDescent="0.15">
      <c r="D42" s="46" t="s">
        <v>63</v>
      </c>
    </row>
    <row r="43" spans="2:4" ht="27" customHeight="1" x14ac:dyDescent="0.15">
      <c r="D43" s="46" t="s">
        <v>64</v>
      </c>
    </row>
    <row r="44" spans="2:4" ht="27" customHeight="1" x14ac:dyDescent="0.15">
      <c r="D44" s="46" t="s">
        <v>65</v>
      </c>
    </row>
    <row r="45" spans="2:4" ht="18" customHeight="1" x14ac:dyDescent="0.15">
      <c r="D45" s="46" t="s">
        <v>66</v>
      </c>
    </row>
    <row r="46" spans="2:4" ht="16.5" customHeight="1" x14ac:dyDescent="0.15">
      <c r="D46" s="47" t="s">
        <v>67</v>
      </c>
    </row>
  </sheetData>
  <mergeCells count="3">
    <mergeCell ref="A1:D1"/>
    <mergeCell ref="B3:D3"/>
    <mergeCell ref="B32:D32"/>
  </mergeCells>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8"/>
  <sheetViews>
    <sheetView showGridLines="0" topLeftCell="A13" workbookViewId="0">
      <selection activeCell="G5" sqref="G5"/>
    </sheetView>
  </sheetViews>
  <sheetFormatPr defaultRowHeight="13.5" x14ac:dyDescent="0.15"/>
  <cols>
    <col min="1" max="1" width="3.75" customWidth="1"/>
    <col min="2" max="2" width="14" customWidth="1"/>
    <col min="3" max="3" width="5.75" customWidth="1"/>
    <col min="4" max="4" width="5.625" customWidth="1"/>
    <col min="5" max="5" width="3.375" customWidth="1"/>
    <col min="6" max="6" width="2" customWidth="1"/>
    <col min="7" max="8" width="6.875" customWidth="1"/>
  </cols>
  <sheetData>
    <row r="1" spans="2:10" ht="14.25" thickBot="1" x14ac:dyDescent="0.2"/>
    <row r="2" spans="2:10" ht="24.75" customHeight="1" thickBot="1" x14ac:dyDescent="0.2">
      <c r="B2" s="6" t="s">
        <v>42</v>
      </c>
      <c r="C2" s="23"/>
      <c r="D2" s="7" t="s">
        <v>43</v>
      </c>
      <c r="E2" s="23"/>
      <c r="F2" s="7" t="s">
        <v>44</v>
      </c>
      <c r="G2" s="7"/>
      <c r="H2" s="8"/>
      <c r="I2" s="2"/>
    </row>
    <row r="3" spans="2:10" ht="6.75" customHeight="1" x14ac:dyDescent="0.15">
      <c r="B3" s="3"/>
      <c r="C3" s="4"/>
      <c r="D3" s="4"/>
      <c r="E3" s="4"/>
      <c r="F3" s="4"/>
      <c r="G3" s="4"/>
      <c r="H3" s="5"/>
      <c r="I3" s="2"/>
    </row>
    <row r="4" spans="2:10" ht="15" x14ac:dyDescent="0.15">
      <c r="B4" s="9"/>
      <c r="C4" s="10"/>
      <c r="D4" s="10" t="s">
        <v>45</v>
      </c>
      <c r="E4" s="10"/>
      <c r="F4" s="10"/>
      <c r="G4" s="15" t="s">
        <v>46</v>
      </c>
      <c r="H4" s="16" t="s">
        <v>47</v>
      </c>
      <c r="I4" s="2"/>
    </row>
    <row r="5" spans="2:10" ht="15" x14ac:dyDescent="0.15">
      <c r="B5" s="11" t="s">
        <v>48</v>
      </c>
      <c r="C5" s="12"/>
      <c r="D5" s="21"/>
      <c r="E5" s="12" t="s">
        <v>35</v>
      </c>
      <c r="F5" s="12"/>
      <c r="G5" s="17" t="str">
        <f>IF(D5&gt;0, 0.02415*$C$2-0.17158, "")</f>
        <v/>
      </c>
      <c r="H5" s="18" t="str">
        <f>IF(D5&gt;0, (D5-G5)/(0.00206*$C$2-0.00519), "")</f>
        <v/>
      </c>
      <c r="I5" s="2"/>
    </row>
    <row r="6" spans="2:10" ht="15" x14ac:dyDescent="0.15">
      <c r="B6" s="11" t="s">
        <v>49</v>
      </c>
      <c r="C6" s="12"/>
      <c r="D6" s="21"/>
      <c r="E6" s="12" t="s">
        <v>37</v>
      </c>
      <c r="F6" s="12"/>
      <c r="G6" s="17" t="str">
        <f>IF(D6&gt;0, 0.09541*$C$2-0.55304, "")</f>
        <v/>
      </c>
      <c r="H6" s="18" t="str">
        <f>IF(D6&gt;0, (D6-G6)/(0.01149*$C$2-0.06876), "")</f>
        <v/>
      </c>
      <c r="I6" s="2"/>
    </row>
    <row r="7" spans="2:10" ht="15" x14ac:dyDescent="0.15">
      <c r="B7" s="11" t="s">
        <v>50</v>
      </c>
      <c r="C7" s="12"/>
      <c r="D7" s="21"/>
      <c r="E7" s="12" t="s">
        <v>35</v>
      </c>
      <c r="F7" s="12"/>
      <c r="G7" s="17" t="str">
        <f>IF(D7&gt;0, 0.05981*$C$2-0.51997, "")</f>
        <v/>
      </c>
      <c r="H7" s="18" t="str">
        <f>IF(D7&gt;0, (D7-G7)/(0.00784*$C$2-0.06281), "")</f>
        <v/>
      </c>
      <c r="I7" s="2"/>
      <c r="J7" s="1" t="s">
        <v>52</v>
      </c>
    </row>
    <row r="8" spans="2:10" ht="15.75" thickBot="1" x14ac:dyDescent="0.2">
      <c r="B8" s="13" t="s">
        <v>51</v>
      </c>
      <c r="C8" s="14"/>
      <c r="D8" s="22"/>
      <c r="E8" s="14" t="s">
        <v>36</v>
      </c>
      <c r="F8" s="14"/>
      <c r="G8" s="19" t="str">
        <f>IF(D8&gt;0, 0.03482*$C$2-0.21035, "")</f>
        <v/>
      </c>
      <c r="H8" s="20" t="str">
        <f>IF(D8&gt;0, (D8-G8)/(0.00222*$C$2+0.01698), "")</f>
        <v/>
      </c>
      <c r="I8" s="2"/>
      <c r="J8" s="1" t="s">
        <v>53</v>
      </c>
    </row>
  </sheetData>
  <sheetProtection sheet="1" objects="1" scenarios="1"/>
  <phoneticPr fontId="1"/>
  <dataValidations count="1">
    <dataValidation imeMode="off" allowBlank="1" showInputMessage="1" showErrorMessage="1" sqref="C2 E2 D5 D6 D7 D8"/>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チェック表</vt:lpstr>
      <vt:lpstr>z値自動計算</vt:lpstr>
      <vt:lpstr>Ao_annulus</vt:lpstr>
      <vt:lpstr>LV_long</vt:lpstr>
      <vt:lpstr>LV_short</vt:lpstr>
      <vt:lpstr>MV_annulus</vt:lpstr>
      <vt:lpstr>チェック表!Print_Area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HAYASHI Taiyu</dc:creator>
  <cp:lastModifiedBy>HAYASHI Taiyu</cp:lastModifiedBy>
  <cp:lastPrinted>2018-01-02T01:29:20Z</cp:lastPrinted>
  <dcterms:created xsi:type="dcterms:W3CDTF">2018-01-02T00:00:17Z</dcterms:created>
  <dcterms:modified xsi:type="dcterms:W3CDTF">2018-01-02T01:32:44Z</dcterms:modified>
</cp:coreProperties>
</file>